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arren\Guideline BizTech (Pty) Ltd\Div 3 (Sales &amp; Marketing) - Documents\D. Digital Marketing\ECommerce Offering\1. Maturity Assessments Offer\"/>
    </mc:Choice>
  </mc:AlternateContent>
  <xr:revisionPtr revIDLastSave="209" documentId="8_{C408C5E1-AACB-4E0C-A283-F95358678AB1}" xr6:coauthVersionLast="45" xr6:coauthVersionMax="45" xr10:uidLastSave="{0AAA6393-BE60-4468-8149-BEEA9595694A}"/>
  <workbookProtection workbookAlgorithmName="SHA-512" workbookHashValue="PWZj1brAGfTbk3vwys1Ov2mq8v4vKKrz6vNEwpR4sm9zf9ry4gkx7Go6zeAgdC5OvvFnv0wwEZPCYdlKboUleA==" workbookSaltValue="CCSqaROIkbuvaPOxFw9Jpg==" workbookSpinCount="100000" lockStructure="1"/>
  <bookViews>
    <workbookView xWindow="-120" yWindow="-120" windowWidth="29040" windowHeight="15840" firstSheet="1" activeTab="1" xr2:uid="{A7F5D1AD-F3DC-4601-A668-4BB89B6F4E4E}"/>
  </bookViews>
  <sheets>
    <sheet name="Pricing" sheetId="1" state="hidden" r:id="rId1"/>
    <sheet name="RUBIQ SE Pricing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2" l="1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21" i="1"/>
  <c r="D20" i="1"/>
  <c r="D19" i="1"/>
  <c r="D18" i="1"/>
  <c r="D17" i="1"/>
  <c r="D16" i="1"/>
  <c r="D15" i="1"/>
  <c r="C21" i="1"/>
  <c r="C20" i="1"/>
  <c r="C19" i="1"/>
  <c r="C18" i="1"/>
  <c r="C17" i="1"/>
  <c r="G17" i="1" s="1"/>
  <c r="C16" i="1"/>
  <c r="C15" i="1"/>
  <c r="G20" i="2"/>
  <c r="F20" i="1" l="1"/>
  <c r="G21" i="1"/>
  <c r="G20" i="1"/>
  <c r="G19" i="1"/>
  <c r="G16" i="1"/>
  <c r="F21" i="1"/>
  <c r="G15" i="1"/>
  <c r="G18" i="1"/>
  <c r="D22" i="1"/>
  <c r="F5" i="1"/>
  <c r="F6" i="1" s="1"/>
  <c r="F7" i="1" s="1"/>
  <c r="F8" i="1" s="1"/>
  <c r="F9" i="1" s="1"/>
  <c r="F10" i="1" s="1"/>
  <c r="G22" i="1" l="1"/>
  <c r="E22" i="1" s="1"/>
  <c r="F18" i="1" s="1"/>
  <c r="J16" i="2" s="1"/>
  <c r="F17" i="1"/>
  <c r="J15" i="2" s="1"/>
  <c r="J19" i="2"/>
  <c r="J18" i="2"/>
  <c r="F16" i="1" l="1"/>
  <c r="J14" i="2" s="1"/>
  <c r="F19" i="1"/>
  <c r="J17" i="2" s="1"/>
  <c r="F15" i="1"/>
  <c r="J13" i="2" s="1"/>
  <c r="H20" i="2"/>
  <c r="J20" i="2" l="1"/>
  <c r="F22" i="1"/>
</calcChain>
</file>

<file path=xl/sharedStrings.xml><?xml version="1.0" encoding="utf-8"?>
<sst xmlns="http://schemas.openxmlformats.org/spreadsheetml/2006/main" count="48" uniqueCount="30">
  <si>
    <t>Maturity Assessment</t>
  </si>
  <si>
    <t>Maturity Assessment eCommerce Pricing</t>
  </si>
  <si>
    <t>IT Risks and Governance</t>
  </si>
  <si>
    <t>E-GRC</t>
  </si>
  <si>
    <t>Directors Duties</t>
  </si>
  <si>
    <t>ISO45001 - OHS</t>
  </si>
  <si>
    <t>Elements</t>
  </si>
  <si>
    <t>Information Security (Full)</t>
  </si>
  <si>
    <t>Information Security (Lite - Clauses Only)</t>
  </si>
  <si>
    <t>Information Privacy (PoPI and GDPR)</t>
  </si>
  <si>
    <t>First Assessment Fixed price (ZAR)</t>
  </si>
  <si>
    <t>Pricing</t>
  </si>
  <si>
    <t>Discount Applies</t>
  </si>
  <si>
    <t>SELECT</t>
  </si>
  <si>
    <t>Discount if multiple different  assessments</t>
  </si>
  <si>
    <t>Each additonal assessment 
(up to 4)</t>
  </si>
  <si>
    <r>
      <t xml:space="preserve">No. Assessments
</t>
    </r>
    <r>
      <rPr>
        <sz val="11"/>
        <color theme="1"/>
        <rFont val="Calibri"/>
        <family val="2"/>
        <scheme val="minor"/>
      </rPr>
      <t>(Max per per type)</t>
    </r>
  </si>
  <si>
    <t>Assessment Type</t>
  </si>
  <si>
    <r>
      <t xml:space="preserve">Model Test </t>
    </r>
    <r>
      <rPr>
        <b/>
        <sz val="11"/>
        <color rgb="FFFF0000"/>
        <rFont val="Calibri"/>
        <family val="2"/>
        <scheme val="minor"/>
      </rPr>
      <t>[INPUT SELECTIONS]</t>
    </r>
  </si>
  <si>
    <t>Discount Test</t>
  </si>
  <si>
    <t>Total Cost</t>
  </si>
  <si>
    <t>SINGLE ENTITY MATURITY ASSESSMENT PRICING CALCULATOR</t>
  </si>
  <si>
    <t>NOTES:</t>
  </si>
  <si>
    <t>This tool is meant only as an illustrative guide to the Single Entity Assessment pricing.</t>
  </si>
  <si>
    <t xml:space="preserve">Guideline Biztech (Pty) Ltd reserves all rights to modify and update the pricing at it's discretion and is not bound by the total cost calculated here for invoicing or quoting </t>
  </si>
  <si>
    <t>pourposes.</t>
  </si>
  <si>
    <t>Please tick the appropriate assessment boxes and input the number of assessments you require pricing on. A 10% discount only applies when more</t>
  </si>
  <si>
    <t>than one type of maturity assessment is selected.</t>
  </si>
  <si>
    <r>
      <t xml:space="preserve">Total Assessments
</t>
    </r>
    <r>
      <rPr>
        <sz val="11"/>
        <color rgb="FF002060"/>
        <rFont val="Calibri"/>
        <family val="2"/>
        <scheme val="minor"/>
      </rPr>
      <t>(Max of 5x per type)</t>
    </r>
  </si>
  <si>
    <t>Each additonal assessment 
(to max of 4x)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</si>
</sst>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&quot;x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3" fontId="0" fillId="0" borderId="0" xfId="0" applyNumberFormat="1"/>
    <xf numFmtId="9" fontId="0" fillId="2" borderId="0" xfId="0" applyNumberFormat="1" applyFill="1"/>
    <xf numFmtId="9" fontId="0" fillId="3" borderId="0" xfId="0" applyNumberFormat="1" applyFill="1"/>
    <xf numFmtId="43" fontId="0" fillId="3" borderId="0" xfId="1" applyFont="1" applyFill="1"/>
    <xf numFmtId="43" fontId="0" fillId="3" borderId="0" xfId="0" applyNumberFormat="1" applyFill="1"/>
    <xf numFmtId="0" fontId="5" fillId="0" borderId="0" xfId="0" applyFont="1"/>
    <xf numFmtId="0" fontId="1" fillId="0" borderId="0" xfId="0" applyFont="1" applyAlignment="1">
      <alignment horizontal="center"/>
    </xf>
    <xf numFmtId="164" fontId="0" fillId="4" borderId="0" xfId="0" applyNumberForma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9" fontId="4" fillId="2" borderId="2" xfId="2" applyFont="1" applyFill="1" applyBorder="1"/>
    <xf numFmtId="43" fontId="0" fillId="2" borderId="0" xfId="1" applyFont="1" applyFill="1"/>
    <xf numFmtId="43" fontId="1" fillId="2" borderId="1" xfId="1" applyFont="1" applyFill="1" applyBorder="1"/>
    <xf numFmtId="0" fontId="0" fillId="5" borderId="0" xfId="0" applyFill="1"/>
    <xf numFmtId="164" fontId="1" fillId="5" borderId="1" xfId="0" applyNumberFormat="1" applyFont="1" applyFill="1" applyBorder="1" applyAlignment="1">
      <alignment horizontal="center"/>
    </xf>
    <xf numFmtId="0" fontId="9" fillId="4" borderId="0" xfId="0" applyFont="1" applyFill="1"/>
    <xf numFmtId="43" fontId="8" fillId="7" borderId="1" xfId="1" applyFont="1" applyFill="1" applyBorder="1"/>
    <xf numFmtId="9" fontId="5" fillId="5" borderId="2" xfId="2" applyFont="1" applyFill="1" applyBorder="1"/>
    <xf numFmtId="0" fontId="5" fillId="5" borderId="3" xfId="0" applyFont="1" applyFill="1" applyBorder="1"/>
    <xf numFmtId="0" fontId="1" fillId="5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5" borderId="3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12" fillId="5" borderId="3" xfId="0" applyFont="1" applyFill="1" applyBorder="1"/>
    <xf numFmtId="0" fontId="2" fillId="5" borderId="3" xfId="0" applyFont="1" applyFill="1" applyBorder="1" applyAlignment="1">
      <alignment horizontal="center" wrapText="1"/>
    </xf>
    <xf numFmtId="0" fontId="0" fillId="8" borderId="0" xfId="0" applyFill="1"/>
    <xf numFmtId="0" fontId="0" fillId="5" borderId="0" xfId="0" applyFill="1" applyBorder="1"/>
    <xf numFmtId="0" fontId="15" fillId="5" borderId="0" xfId="0" applyFont="1" applyFill="1" applyBorder="1"/>
    <xf numFmtId="0" fontId="14" fillId="5" borderId="0" xfId="0" applyFont="1" applyFill="1" applyBorder="1"/>
    <xf numFmtId="0" fontId="16" fillId="5" borderId="0" xfId="0" applyFont="1" applyFill="1" applyBorder="1"/>
    <xf numFmtId="43" fontId="0" fillId="6" borderId="0" xfId="0" applyNumberFormat="1" applyFill="1" applyBorder="1"/>
    <xf numFmtId="0" fontId="6" fillId="4" borderId="0" xfId="0" applyFont="1" applyFill="1" applyBorder="1" applyProtection="1">
      <protection locked="0"/>
    </xf>
    <xf numFmtId="164" fontId="0" fillId="4" borderId="0" xfId="0" applyNumberFormat="1" applyFill="1" applyBorder="1" applyAlignment="1" applyProtection="1">
      <alignment horizontal="center"/>
      <protection locked="0"/>
    </xf>
    <xf numFmtId="43" fontId="10" fillId="7" borderId="0" xfId="1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11" fillId="5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F$14" lockText="1"/>
</file>

<file path=xl/ctrlProps/ctrlProp2.xml><?xml version="1.0" encoding="utf-8"?>
<formControlPr xmlns="http://schemas.microsoft.com/office/spreadsheetml/2009/9/main" objectType="CheckBox" fmlaLink="$F$15" lockText="1"/>
</file>

<file path=xl/ctrlProps/ctrlProp3.xml><?xml version="1.0" encoding="utf-8"?>
<formControlPr xmlns="http://schemas.microsoft.com/office/spreadsheetml/2009/9/main" objectType="CheckBox" fmlaLink="$F$16" lockText="1"/>
</file>

<file path=xl/ctrlProps/ctrlProp4.xml><?xml version="1.0" encoding="utf-8"?>
<formControlPr xmlns="http://schemas.microsoft.com/office/spreadsheetml/2009/9/main" objectType="CheckBox" fmlaLink="$F$17" lockText="1"/>
</file>

<file path=xl/ctrlProps/ctrlProp5.xml><?xml version="1.0" encoding="utf-8"?>
<formControlPr xmlns="http://schemas.microsoft.com/office/spreadsheetml/2009/9/main" objectType="CheckBox" fmlaLink="$F$18" lockText="1"/>
</file>

<file path=xl/ctrlProps/ctrlProp6.xml><?xml version="1.0" encoding="utf-8"?>
<formControlPr xmlns="http://schemas.microsoft.com/office/spreadsheetml/2009/9/main" objectType="CheckBox" fmlaLink="$F$19" lockText="1"/>
</file>

<file path=xl/ctrlProps/ctrlProp7.xml><?xml version="1.0" encoding="utf-8"?>
<formControlPr xmlns="http://schemas.microsoft.com/office/spreadsheetml/2009/9/main" objectType="CheckBox" fmlaLink="$F$13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1</xdr:col>
      <xdr:colOff>1830547</xdr:colOff>
      <xdr:row>4</xdr:row>
      <xdr:rowOff>182159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0"/>
          <a:ext cx="1982947" cy="9441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152400</xdr:rowOff>
        </xdr:from>
        <xdr:to>
          <xdr:col>5</xdr:col>
          <xdr:colOff>419100</xdr:colOff>
          <xdr:row>14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13</xdr:row>
          <xdr:rowOff>152400</xdr:rowOff>
        </xdr:from>
        <xdr:to>
          <xdr:col>5</xdr:col>
          <xdr:colOff>419100</xdr:colOff>
          <xdr:row>15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152400</xdr:rowOff>
        </xdr:from>
        <xdr:to>
          <xdr:col>5</xdr:col>
          <xdr:colOff>419100</xdr:colOff>
          <xdr:row>16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15</xdr:row>
          <xdr:rowOff>152400</xdr:rowOff>
        </xdr:from>
        <xdr:to>
          <xdr:col>5</xdr:col>
          <xdr:colOff>419100</xdr:colOff>
          <xdr:row>17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16</xdr:row>
          <xdr:rowOff>142875</xdr:rowOff>
        </xdr:from>
        <xdr:to>
          <xdr:col>5</xdr:col>
          <xdr:colOff>419100</xdr:colOff>
          <xdr:row>18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5</xdr:col>
          <xdr:colOff>428625</xdr:colOff>
          <xdr:row>19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504825</xdr:rowOff>
        </xdr:from>
        <xdr:to>
          <xdr:col>5</xdr:col>
          <xdr:colOff>419100</xdr:colOff>
          <xdr:row>13</xdr:row>
          <xdr:rowOff>66675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F11C-9D8E-4563-BB6F-6F60202A5E1F}">
  <sheetPr codeName="Sheet1"/>
  <dimension ref="A1:G30"/>
  <sheetViews>
    <sheetView zoomScale="90" zoomScaleNormal="90" workbookViewId="0">
      <selection activeCell="C50" sqref="C50"/>
    </sheetView>
  </sheetViews>
  <sheetFormatPr defaultRowHeight="15" outlineLevelRow="1" x14ac:dyDescent="0.25"/>
  <cols>
    <col min="1" max="1" width="4.42578125" customWidth="1"/>
    <col min="2" max="2" width="38.28515625" bestFit="1" customWidth="1"/>
    <col min="3" max="3" width="15" customWidth="1"/>
    <col min="4" max="4" width="19.85546875" customWidth="1"/>
    <col min="5" max="5" width="14.42578125" customWidth="1"/>
    <col min="6" max="6" width="13.5703125" customWidth="1"/>
    <col min="7" max="7" width="13.140625" customWidth="1"/>
  </cols>
  <sheetData>
    <row r="1" spans="1:7" x14ac:dyDescent="0.25">
      <c r="B1" s="2" t="s">
        <v>1</v>
      </c>
    </row>
    <row r="2" spans="1:7" hidden="1" outlineLevel="1" x14ac:dyDescent="0.25"/>
    <row r="3" spans="1:7" ht="60" hidden="1" outlineLevel="1" x14ac:dyDescent="0.25">
      <c r="B3" s="1" t="s">
        <v>0</v>
      </c>
      <c r="C3" s="4" t="s">
        <v>6</v>
      </c>
      <c r="D3" s="5" t="s">
        <v>10</v>
      </c>
      <c r="E3" s="5" t="s">
        <v>15</v>
      </c>
      <c r="F3" s="5" t="s">
        <v>14</v>
      </c>
    </row>
    <row r="4" spans="1:7" hidden="1" outlineLevel="1" x14ac:dyDescent="0.25">
      <c r="A4" s="3">
        <v>1</v>
      </c>
      <c r="B4" t="s">
        <v>2</v>
      </c>
      <c r="C4">
        <v>65</v>
      </c>
      <c r="D4" s="9">
        <v>3500</v>
      </c>
      <c r="E4" s="9">
        <v>1200</v>
      </c>
      <c r="F4" s="8">
        <v>0.1</v>
      </c>
    </row>
    <row r="5" spans="1:7" hidden="1" outlineLevel="1" x14ac:dyDescent="0.25">
      <c r="A5" s="3">
        <v>2</v>
      </c>
      <c r="B5" t="s">
        <v>8</v>
      </c>
      <c r="C5">
        <v>20</v>
      </c>
      <c r="D5" s="10">
        <v>2000</v>
      </c>
      <c r="E5" s="9">
        <v>750</v>
      </c>
      <c r="F5" s="7">
        <f>F4</f>
        <v>0.1</v>
      </c>
    </row>
    <row r="6" spans="1:7" hidden="1" outlineLevel="1" x14ac:dyDescent="0.25">
      <c r="A6" s="3">
        <v>3</v>
      </c>
      <c r="B6" t="s">
        <v>7</v>
      </c>
      <c r="C6">
        <v>145</v>
      </c>
      <c r="D6" s="10">
        <v>3500</v>
      </c>
      <c r="E6" s="9">
        <v>1200</v>
      </c>
      <c r="F6" s="7">
        <f t="shared" ref="F6:F10" si="0">F5</f>
        <v>0.1</v>
      </c>
    </row>
    <row r="7" spans="1:7" hidden="1" outlineLevel="1" x14ac:dyDescent="0.25">
      <c r="A7" s="3">
        <v>4</v>
      </c>
      <c r="B7" t="s">
        <v>9</v>
      </c>
      <c r="C7">
        <v>77</v>
      </c>
      <c r="D7" s="10">
        <v>3500</v>
      </c>
      <c r="E7" s="9">
        <v>1200</v>
      </c>
      <c r="F7" s="7">
        <f t="shared" si="0"/>
        <v>0.1</v>
      </c>
    </row>
    <row r="8" spans="1:7" hidden="1" outlineLevel="1" x14ac:dyDescent="0.25">
      <c r="A8" s="3">
        <v>5</v>
      </c>
      <c r="B8" t="s">
        <v>3</v>
      </c>
      <c r="C8">
        <v>79</v>
      </c>
      <c r="D8" s="10">
        <v>3500</v>
      </c>
      <c r="E8" s="9">
        <v>1200</v>
      </c>
      <c r="F8" s="7">
        <f t="shared" si="0"/>
        <v>0.1</v>
      </c>
    </row>
    <row r="9" spans="1:7" hidden="1" outlineLevel="1" x14ac:dyDescent="0.25">
      <c r="A9" s="3">
        <v>6</v>
      </c>
      <c r="B9" t="s">
        <v>4</v>
      </c>
      <c r="C9">
        <v>67</v>
      </c>
      <c r="D9" s="10">
        <v>3500</v>
      </c>
      <c r="E9" s="9">
        <v>1200</v>
      </c>
      <c r="F9" s="7">
        <f t="shared" si="0"/>
        <v>0.1</v>
      </c>
    </row>
    <row r="10" spans="1:7" hidden="1" outlineLevel="1" x14ac:dyDescent="0.25">
      <c r="A10" s="3">
        <v>7</v>
      </c>
      <c r="B10" t="s">
        <v>5</v>
      </c>
      <c r="C10">
        <v>74</v>
      </c>
      <c r="D10" s="10">
        <v>3500</v>
      </c>
      <c r="E10" s="9">
        <v>1200</v>
      </c>
      <c r="F10" s="7">
        <f t="shared" si="0"/>
        <v>0.1</v>
      </c>
    </row>
    <row r="11" spans="1:7" hidden="1" outlineLevel="1" x14ac:dyDescent="0.25"/>
    <row r="12" spans="1:7" hidden="1" outlineLevel="1" x14ac:dyDescent="0.25"/>
    <row r="13" spans="1:7" hidden="1" outlineLevel="1" x14ac:dyDescent="0.25">
      <c r="B13" s="1" t="s">
        <v>18</v>
      </c>
    </row>
    <row r="14" spans="1:7" ht="30" hidden="1" outlineLevel="1" x14ac:dyDescent="0.25">
      <c r="B14" s="11" t="s">
        <v>17</v>
      </c>
      <c r="C14" s="11" t="s">
        <v>13</v>
      </c>
      <c r="D14" s="15" t="s">
        <v>16</v>
      </c>
      <c r="E14" s="15" t="s">
        <v>12</v>
      </c>
      <c r="F14" s="12" t="s">
        <v>11</v>
      </c>
      <c r="G14" s="4" t="s">
        <v>19</v>
      </c>
    </row>
    <row r="15" spans="1:7" hidden="1" outlineLevel="1" x14ac:dyDescent="0.25">
      <c r="B15" t="s">
        <v>2</v>
      </c>
      <c r="C15" s="21" t="b">
        <f>'RUBIQ SE Pricing Calculator'!F13</f>
        <v>0</v>
      </c>
      <c r="D15" s="13">
        <f>'RUBIQ SE Pricing Calculator'!G13</f>
        <v>0</v>
      </c>
      <c r="F15" s="17">
        <f>IF(AND(C15=TRUE,D15&gt;0),COUNTA(D15)*((D4+(D15-1)*E4)*(1-$E$22)),0)</f>
        <v>0</v>
      </c>
      <c r="G15" s="6">
        <f>IF(AND(C15=TRUE,D15=0),0,IF(AND(C15=FALSE,D15=0),0,IF(AND(C15=FALSE,D15&gt;0),0,1)))</f>
        <v>0</v>
      </c>
    </row>
    <row r="16" spans="1:7" hidden="1" outlineLevel="1" x14ac:dyDescent="0.25">
      <c r="B16" t="s">
        <v>8</v>
      </c>
      <c r="C16" s="21" t="b">
        <f>'RUBIQ SE Pricing Calculator'!F14</f>
        <v>0</v>
      </c>
      <c r="D16" s="13">
        <f>'RUBIQ SE Pricing Calculator'!G14</f>
        <v>0</v>
      </c>
      <c r="F16" s="17">
        <f t="shared" ref="F16:F21" si="1">IF(AND(C16=TRUE,D16&gt;0),COUNTA(D16)*((D5+(D16-1)*E5)*(1-$E$22)),0)</f>
        <v>0</v>
      </c>
      <c r="G16" s="6">
        <f>IF(AND(C16=TRUE,D16=0),0,IF(AND(C16=FALSE,D16=0),0,IF(AND(C16=FALSE,D16&gt;0),0,1)))</f>
        <v>0</v>
      </c>
    </row>
    <row r="17" spans="2:7" hidden="1" outlineLevel="1" x14ac:dyDescent="0.25">
      <c r="B17" t="s">
        <v>7</v>
      </c>
      <c r="C17" s="21" t="b">
        <f>'RUBIQ SE Pricing Calculator'!F15</f>
        <v>0</v>
      </c>
      <c r="D17" s="13">
        <f>'RUBIQ SE Pricing Calculator'!G15</f>
        <v>0</v>
      </c>
      <c r="F17" s="17">
        <f t="shared" si="1"/>
        <v>0</v>
      </c>
      <c r="G17" s="6">
        <f t="shared" ref="G17:G21" si="2">IF(AND(C17=TRUE,D17=0),0,IF(AND(C17=FALSE,D17=0),0,IF(AND(C17=FALSE,D17&gt;0),0,1)))</f>
        <v>0</v>
      </c>
    </row>
    <row r="18" spans="2:7" hidden="1" outlineLevel="1" x14ac:dyDescent="0.25">
      <c r="B18" t="s">
        <v>9</v>
      </c>
      <c r="C18" s="21" t="b">
        <f>'RUBIQ SE Pricing Calculator'!F16</f>
        <v>0</v>
      </c>
      <c r="D18" s="13">
        <f>'RUBIQ SE Pricing Calculator'!G16</f>
        <v>0</v>
      </c>
      <c r="F18" s="17">
        <f t="shared" si="1"/>
        <v>0</v>
      </c>
      <c r="G18" s="6">
        <f t="shared" si="2"/>
        <v>0</v>
      </c>
    </row>
    <row r="19" spans="2:7" hidden="1" outlineLevel="1" x14ac:dyDescent="0.25">
      <c r="B19" t="s">
        <v>3</v>
      </c>
      <c r="C19" s="21" t="b">
        <f>'RUBIQ SE Pricing Calculator'!F17</f>
        <v>0</v>
      </c>
      <c r="D19" s="13">
        <f>'RUBIQ SE Pricing Calculator'!G17</f>
        <v>0</v>
      </c>
      <c r="F19" s="17">
        <f t="shared" si="1"/>
        <v>0</v>
      </c>
      <c r="G19" s="6">
        <f t="shared" si="2"/>
        <v>0</v>
      </c>
    </row>
    <row r="20" spans="2:7" hidden="1" outlineLevel="1" x14ac:dyDescent="0.25">
      <c r="B20" t="s">
        <v>4</v>
      </c>
      <c r="C20" s="21" t="b">
        <f>'RUBIQ SE Pricing Calculator'!F18</f>
        <v>0</v>
      </c>
      <c r="D20" s="13">
        <f>'RUBIQ SE Pricing Calculator'!G18</f>
        <v>0</v>
      </c>
      <c r="F20" s="17">
        <f t="shared" si="1"/>
        <v>0</v>
      </c>
      <c r="G20" s="6">
        <f t="shared" si="2"/>
        <v>0</v>
      </c>
    </row>
    <row r="21" spans="2:7" hidden="1" outlineLevel="1" x14ac:dyDescent="0.25">
      <c r="B21" t="s">
        <v>5</v>
      </c>
      <c r="C21" s="21" t="b">
        <f>'RUBIQ SE Pricing Calculator'!F19</f>
        <v>0</v>
      </c>
      <c r="D21" s="13">
        <f>'RUBIQ SE Pricing Calculator'!G19</f>
        <v>0</v>
      </c>
      <c r="F21" s="17">
        <f t="shared" si="1"/>
        <v>0</v>
      </c>
      <c r="G21" s="6">
        <f t="shared" si="2"/>
        <v>0</v>
      </c>
    </row>
    <row r="22" spans="2:7" hidden="1" outlineLevel="1" x14ac:dyDescent="0.25">
      <c r="D22" s="14">
        <f>SUM(D15:D21)</f>
        <v>0</v>
      </c>
      <c r="E22" s="16">
        <f>IF(G22&gt;1,F4,0)</f>
        <v>0</v>
      </c>
      <c r="F22" s="18">
        <f>SUM(F15:F21)</f>
        <v>0</v>
      </c>
      <c r="G22" s="14">
        <f>SUM(G15:G21)</f>
        <v>0</v>
      </c>
    </row>
    <row r="23" spans="2:7" hidden="1" outlineLevel="1" x14ac:dyDescent="0.25"/>
    <row r="24" spans="2:7" hidden="1" outlineLevel="1" x14ac:dyDescent="0.25"/>
    <row r="25" spans="2:7" hidden="1" outlineLevel="1" x14ac:dyDescent="0.25"/>
    <row r="26" spans="2:7" hidden="1" outlineLevel="1" x14ac:dyDescent="0.25"/>
    <row r="27" spans="2:7" hidden="1" outlineLevel="1" x14ac:dyDescent="0.25"/>
    <row r="28" spans="2:7" hidden="1" outlineLevel="1" x14ac:dyDescent="0.25"/>
    <row r="29" spans="2:7" hidden="1" outlineLevel="1" x14ac:dyDescent="0.25"/>
    <row r="30" spans="2:7" collapsed="1" x14ac:dyDescent="0.25"/>
  </sheetData>
  <sheetProtection algorithmName="SHA-512" hashValue="UYRuYmLjVubciG6NGbSepvOGFH54cwRet2WoCDrmaPHbGIo5AymbafWT/1MqX2yz0wELTsiFSliAhPIgS15GYA==" saltValue="5jTbk2r96b/2QrdtGBqFsQ==" spinCount="100000" sheet="1" objects="1" scenarios="1"/>
  <dataValidations count="1">
    <dataValidation type="custom" allowBlank="1" showInputMessage="1" showErrorMessage="1" sqref="D15:D21" xr:uid="{0D2476F5-6F7D-4613-BC09-7793BD15EE63}">
      <formula1>D15&lt;=5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078D-2FB7-4A9C-AA74-731146A7F076}">
  <sheetPr codeName="Sheet2"/>
  <dimension ref="A1:AE124"/>
  <sheetViews>
    <sheetView tabSelected="1" workbookViewId="0">
      <selection activeCell="M21" sqref="M21"/>
    </sheetView>
  </sheetViews>
  <sheetFormatPr defaultRowHeight="15" x14ac:dyDescent="0.25"/>
  <cols>
    <col min="1" max="1" width="9.140625" style="19"/>
    <col min="2" max="2" width="38.140625" style="19" bestFit="1" customWidth="1"/>
    <col min="3" max="3" width="16.28515625" style="19" customWidth="1"/>
    <col min="4" max="4" width="14.7109375" style="19" customWidth="1"/>
    <col min="5" max="5" width="1.7109375" style="19" customWidth="1"/>
    <col min="6" max="6" width="7.5703125" style="19" bestFit="1" customWidth="1"/>
    <col min="7" max="7" width="24.140625" style="19" customWidth="1"/>
    <col min="8" max="8" width="9.140625" style="19"/>
    <col min="9" max="9" width="2.7109375" style="19" customWidth="1"/>
    <col min="10" max="10" width="10.42578125" style="19" bestFit="1" customWidth="1"/>
    <col min="11" max="11" width="9.140625" style="19"/>
    <col min="12" max="31" width="9.140625" style="31"/>
    <col min="32" max="16384" width="9.140625" style="19"/>
  </cols>
  <sheetData>
    <row r="1" spans="1:11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" customHeight="1" x14ac:dyDescent="0.25">
      <c r="A2" s="43"/>
      <c r="B2" s="32"/>
      <c r="C2" s="48" t="s">
        <v>21</v>
      </c>
      <c r="D2" s="48"/>
      <c r="E2" s="48"/>
      <c r="F2" s="48"/>
      <c r="G2" s="48"/>
      <c r="H2" s="32"/>
      <c r="I2" s="32"/>
      <c r="J2" s="32"/>
      <c r="K2" s="44"/>
    </row>
    <row r="3" spans="1:11" ht="15" customHeight="1" x14ac:dyDescent="0.25">
      <c r="A3" s="43"/>
      <c r="B3" s="32"/>
      <c r="C3" s="48"/>
      <c r="D3" s="48"/>
      <c r="E3" s="48"/>
      <c r="F3" s="48"/>
      <c r="G3" s="48"/>
      <c r="H3" s="32"/>
      <c r="I3" s="32"/>
      <c r="J3" s="32"/>
      <c r="K3" s="44"/>
    </row>
    <row r="4" spans="1:11" ht="15" customHeight="1" x14ac:dyDescent="0.25">
      <c r="A4" s="43"/>
      <c r="B4" s="32"/>
      <c r="C4" s="48"/>
      <c r="D4" s="48"/>
      <c r="E4" s="48"/>
      <c r="F4" s="48"/>
      <c r="G4" s="48"/>
      <c r="H4" s="32"/>
      <c r="I4" s="32"/>
      <c r="J4" s="32"/>
      <c r="K4" s="44"/>
    </row>
    <row r="5" spans="1:11" x14ac:dyDescent="0.25">
      <c r="A5" s="43"/>
      <c r="B5" s="32"/>
      <c r="C5" s="32"/>
      <c r="D5" s="32"/>
      <c r="E5" s="32"/>
      <c r="F5" s="32"/>
      <c r="G5" s="32"/>
      <c r="H5" s="32"/>
      <c r="I5" s="32"/>
      <c r="J5" s="32"/>
      <c r="K5" s="44"/>
    </row>
    <row r="6" spans="1:11" x14ac:dyDescent="0.25">
      <c r="A6" s="43"/>
      <c r="B6" s="33" t="s">
        <v>22</v>
      </c>
      <c r="C6" s="32"/>
      <c r="D6" s="32"/>
      <c r="E6" s="32"/>
      <c r="F6" s="32"/>
      <c r="G6" s="32"/>
      <c r="H6" s="32"/>
      <c r="I6" s="32"/>
      <c r="J6" s="32"/>
      <c r="K6" s="44"/>
    </row>
    <row r="7" spans="1:11" x14ac:dyDescent="0.25">
      <c r="A7" s="43"/>
      <c r="B7" s="34" t="s">
        <v>23</v>
      </c>
      <c r="C7" s="32"/>
      <c r="D7" s="32"/>
      <c r="E7" s="32"/>
      <c r="F7" s="32"/>
      <c r="G7" s="32"/>
      <c r="H7" s="32"/>
      <c r="I7" s="32"/>
      <c r="J7" s="32"/>
      <c r="K7" s="44"/>
    </row>
    <row r="8" spans="1:11" x14ac:dyDescent="0.25">
      <c r="A8" s="43"/>
      <c r="B8" s="34" t="s">
        <v>24</v>
      </c>
      <c r="C8" s="32"/>
      <c r="D8" s="32"/>
      <c r="E8" s="32"/>
      <c r="F8" s="32"/>
      <c r="G8" s="32"/>
      <c r="H8" s="32"/>
      <c r="I8" s="32"/>
      <c r="J8" s="32"/>
      <c r="K8" s="44"/>
    </row>
    <row r="9" spans="1:11" x14ac:dyDescent="0.25">
      <c r="A9" s="43"/>
      <c r="B9" s="34" t="s">
        <v>25</v>
      </c>
      <c r="C9" s="32"/>
      <c r="D9" s="32"/>
      <c r="E9" s="32"/>
      <c r="F9" s="32"/>
      <c r="G9" s="32"/>
      <c r="H9" s="32"/>
      <c r="I9" s="32"/>
      <c r="J9" s="32"/>
      <c r="K9" s="44"/>
    </row>
    <row r="10" spans="1:11" x14ac:dyDescent="0.25">
      <c r="A10" s="43"/>
      <c r="B10" s="35" t="s">
        <v>26</v>
      </c>
      <c r="C10" s="32"/>
      <c r="D10" s="32"/>
      <c r="E10" s="32"/>
      <c r="F10" s="32"/>
      <c r="G10" s="32"/>
      <c r="H10" s="32"/>
      <c r="I10" s="32"/>
      <c r="J10" s="32"/>
      <c r="K10" s="44"/>
    </row>
    <row r="11" spans="1:11" x14ac:dyDescent="0.25">
      <c r="A11" s="43"/>
      <c r="B11" s="35" t="s">
        <v>27</v>
      </c>
      <c r="C11" s="32"/>
      <c r="D11" s="32"/>
      <c r="E11" s="32"/>
      <c r="F11" s="32"/>
      <c r="G11" s="32"/>
      <c r="H11" s="32"/>
      <c r="I11" s="32"/>
      <c r="J11" s="32"/>
      <c r="K11" s="44"/>
    </row>
    <row r="12" spans="1:11" ht="45" x14ac:dyDescent="0.25">
      <c r="A12" s="43"/>
      <c r="B12" s="24" t="s">
        <v>17</v>
      </c>
      <c r="C12" s="25" t="s">
        <v>10</v>
      </c>
      <c r="D12" s="26" t="s">
        <v>29</v>
      </c>
      <c r="E12" s="32"/>
      <c r="F12" s="29" t="s">
        <v>13</v>
      </c>
      <c r="G12" s="30" t="s">
        <v>28</v>
      </c>
      <c r="H12" s="27" t="s">
        <v>12</v>
      </c>
      <c r="I12" s="32"/>
      <c r="J12" s="28" t="s">
        <v>20</v>
      </c>
      <c r="K12" s="44"/>
    </row>
    <row r="13" spans="1:11" x14ac:dyDescent="0.25">
      <c r="A13" s="43"/>
      <c r="B13" s="32" t="s">
        <v>2</v>
      </c>
      <c r="C13" s="36">
        <f>Pricing!D4</f>
        <v>3500</v>
      </c>
      <c r="D13" s="36">
        <f>Pricing!E4</f>
        <v>1200</v>
      </c>
      <c r="E13" s="32"/>
      <c r="F13" s="37" t="b">
        <v>0</v>
      </c>
      <c r="G13" s="38">
        <v>0</v>
      </c>
      <c r="H13" s="32"/>
      <c r="I13" s="32"/>
      <c r="J13" s="39">
        <f>Pricing!F15</f>
        <v>0</v>
      </c>
      <c r="K13" s="44"/>
    </row>
    <row r="14" spans="1:11" x14ac:dyDescent="0.25">
      <c r="A14" s="43"/>
      <c r="B14" s="32" t="s">
        <v>8</v>
      </c>
      <c r="C14" s="36">
        <f>Pricing!D5</f>
        <v>2000</v>
      </c>
      <c r="D14" s="36">
        <f>Pricing!E5</f>
        <v>750</v>
      </c>
      <c r="E14" s="32"/>
      <c r="F14" s="37" t="b">
        <v>0</v>
      </c>
      <c r="G14" s="38">
        <v>0</v>
      </c>
      <c r="H14" s="32"/>
      <c r="I14" s="32"/>
      <c r="J14" s="39">
        <f>Pricing!F16</f>
        <v>0</v>
      </c>
      <c r="K14" s="44"/>
    </row>
    <row r="15" spans="1:11" x14ac:dyDescent="0.25">
      <c r="A15" s="43"/>
      <c r="B15" s="32" t="s">
        <v>7</v>
      </c>
      <c r="C15" s="36">
        <f>Pricing!D6</f>
        <v>3500</v>
      </c>
      <c r="D15" s="36">
        <f>Pricing!E6</f>
        <v>1200</v>
      </c>
      <c r="E15" s="32"/>
      <c r="F15" s="37" t="b">
        <v>0</v>
      </c>
      <c r="G15" s="38">
        <v>0</v>
      </c>
      <c r="H15" s="32"/>
      <c r="I15" s="32"/>
      <c r="J15" s="39">
        <f>Pricing!F17</f>
        <v>0</v>
      </c>
      <c r="K15" s="44"/>
    </row>
    <row r="16" spans="1:11" x14ac:dyDescent="0.25">
      <c r="A16" s="43"/>
      <c r="B16" s="32" t="s">
        <v>9</v>
      </c>
      <c r="C16" s="36">
        <f>Pricing!D7</f>
        <v>3500</v>
      </c>
      <c r="D16" s="36">
        <f>Pricing!E7</f>
        <v>1200</v>
      </c>
      <c r="E16" s="32"/>
      <c r="F16" s="37" t="b">
        <v>0</v>
      </c>
      <c r="G16" s="38">
        <v>0</v>
      </c>
      <c r="H16" s="32"/>
      <c r="I16" s="32"/>
      <c r="J16" s="39">
        <f>Pricing!F18</f>
        <v>0</v>
      </c>
      <c r="K16" s="44"/>
    </row>
    <row r="17" spans="1:11" x14ac:dyDescent="0.25">
      <c r="A17" s="43"/>
      <c r="B17" s="32" t="s">
        <v>3</v>
      </c>
      <c r="C17" s="36">
        <f>Pricing!D8</f>
        <v>3500</v>
      </c>
      <c r="D17" s="36">
        <f>Pricing!E8</f>
        <v>1200</v>
      </c>
      <c r="E17" s="32"/>
      <c r="F17" s="37" t="b">
        <v>0</v>
      </c>
      <c r="G17" s="38">
        <v>0</v>
      </c>
      <c r="H17" s="32"/>
      <c r="I17" s="32"/>
      <c r="J17" s="39">
        <f>Pricing!F19</f>
        <v>0</v>
      </c>
      <c r="K17" s="44"/>
    </row>
    <row r="18" spans="1:11" x14ac:dyDescent="0.25">
      <c r="A18" s="43"/>
      <c r="B18" s="32" t="s">
        <v>4</v>
      </c>
      <c r="C18" s="36">
        <f>Pricing!D9</f>
        <v>3500</v>
      </c>
      <c r="D18" s="36">
        <f>Pricing!E9</f>
        <v>1200</v>
      </c>
      <c r="E18" s="32"/>
      <c r="F18" s="37" t="b">
        <v>0</v>
      </c>
      <c r="G18" s="38">
        <v>0</v>
      </c>
      <c r="H18" s="32"/>
      <c r="I18" s="32"/>
      <c r="J18" s="39">
        <f>Pricing!F20</f>
        <v>0</v>
      </c>
      <c r="K18" s="44"/>
    </row>
    <row r="19" spans="1:11" x14ac:dyDescent="0.25">
      <c r="A19" s="43"/>
      <c r="B19" s="32" t="s">
        <v>5</v>
      </c>
      <c r="C19" s="36">
        <f>Pricing!D10</f>
        <v>3500</v>
      </c>
      <c r="D19" s="36">
        <f>Pricing!E10</f>
        <v>1200</v>
      </c>
      <c r="E19" s="32"/>
      <c r="F19" s="37" t="b">
        <v>0</v>
      </c>
      <c r="G19" s="38">
        <v>0</v>
      </c>
      <c r="H19" s="32"/>
      <c r="I19" s="32"/>
      <c r="J19" s="39">
        <f>Pricing!F21</f>
        <v>0</v>
      </c>
      <c r="K19" s="44"/>
    </row>
    <row r="20" spans="1:11" x14ac:dyDescent="0.25">
      <c r="A20" s="43"/>
      <c r="B20" s="32"/>
      <c r="C20" s="32"/>
      <c r="D20" s="32"/>
      <c r="E20" s="32"/>
      <c r="F20" s="32"/>
      <c r="G20" s="20">
        <f>SUM(G13:G19)</f>
        <v>0</v>
      </c>
      <c r="H20" s="23">
        <f>Pricing!E22</f>
        <v>0</v>
      </c>
      <c r="I20" s="32"/>
      <c r="J20" s="22">
        <f>SUM(J13:J19)</f>
        <v>0</v>
      </c>
      <c r="K20" s="44"/>
    </row>
    <row r="21" spans="1:11" ht="15.75" thickBot="1" x14ac:dyDescent="0.3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7"/>
    </row>
    <row r="22" spans="1:11" s="31" customFormat="1" x14ac:dyDescent="0.25"/>
    <row r="23" spans="1:11" s="31" customFormat="1" x14ac:dyDescent="0.25"/>
    <row r="24" spans="1:11" s="31" customFormat="1" x14ac:dyDescent="0.25"/>
    <row r="25" spans="1:11" s="31" customFormat="1" x14ac:dyDescent="0.25"/>
    <row r="26" spans="1:11" s="31" customFormat="1" x14ac:dyDescent="0.25"/>
    <row r="27" spans="1:11" s="31" customFormat="1" x14ac:dyDescent="0.25"/>
    <row r="28" spans="1:11" s="31" customFormat="1" x14ac:dyDescent="0.25"/>
    <row r="29" spans="1:11" s="31" customFormat="1" x14ac:dyDescent="0.25"/>
    <row r="30" spans="1:11" s="31" customFormat="1" x14ac:dyDescent="0.25"/>
    <row r="31" spans="1:11" s="31" customFormat="1" x14ac:dyDescent="0.25"/>
    <row r="32" spans="1:11" s="31" customFormat="1" x14ac:dyDescent="0.25"/>
    <row r="33" s="31" customFormat="1" x14ac:dyDescent="0.25"/>
    <row r="34" s="31" customFormat="1" x14ac:dyDescent="0.25"/>
    <row r="35" s="31" customFormat="1" x14ac:dyDescent="0.25"/>
    <row r="36" s="31" customFormat="1" x14ac:dyDescent="0.25"/>
    <row r="37" s="31" customFormat="1" x14ac:dyDescent="0.25"/>
    <row r="38" s="31" customFormat="1" x14ac:dyDescent="0.25"/>
    <row r="39" s="31" customFormat="1" x14ac:dyDescent="0.25"/>
    <row r="40" s="31" customFormat="1" x14ac:dyDescent="0.25"/>
    <row r="41" s="31" customFormat="1" x14ac:dyDescent="0.25"/>
    <row r="42" s="31" customFormat="1" x14ac:dyDescent="0.25"/>
    <row r="43" s="31" customFormat="1" x14ac:dyDescent="0.25"/>
    <row r="44" s="31" customFormat="1" x14ac:dyDescent="0.25"/>
    <row r="45" s="31" customFormat="1" x14ac:dyDescent="0.25"/>
    <row r="46" s="31" customFormat="1" x14ac:dyDescent="0.25"/>
    <row r="47" s="31" customFormat="1" x14ac:dyDescent="0.25"/>
    <row r="48" s="31" customFormat="1" x14ac:dyDescent="0.25"/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  <row r="57" s="31" customFormat="1" x14ac:dyDescent="0.25"/>
    <row r="58" s="31" customFormat="1" x14ac:dyDescent="0.25"/>
    <row r="59" s="31" customFormat="1" x14ac:dyDescent="0.25"/>
    <row r="60" s="31" customFormat="1" x14ac:dyDescent="0.25"/>
    <row r="61" s="31" customFormat="1" x14ac:dyDescent="0.25"/>
    <row r="62" s="31" customFormat="1" x14ac:dyDescent="0.25"/>
    <row r="63" s="31" customFormat="1" x14ac:dyDescent="0.25"/>
    <row r="64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</sheetData>
  <sheetProtection algorithmName="SHA-512" hashValue="dAjoUU2uTqVeZobF/t1R7zntW1XH57OvrC5zRD1dy/qYtcNnYesZGC1aEwfOolawQW2LdgLEKznAAVF1IfxqNQ==" saltValue="Oy2rZ+uu+7ElqSvsy12cLQ==" spinCount="100000" sheet="1" objects="1" scenarios="1"/>
  <mergeCells count="1">
    <mergeCell ref="C2:G4"/>
  </mergeCells>
  <dataValidations count="1">
    <dataValidation type="custom" allowBlank="1" showInputMessage="1" showErrorMessage="1" sqref="G13:G19" xr:uid="{9BC13FE7-E210-4889-9030-AB007A527150}">
      <formula1>G13&lt;=5</formula1>
    </dataValidation>
  </dataValidations>
  <pageMargins left="0.7" right="0.7" top="0.75" bottom="0.75" header="0.3" footer="0.3"/>
  <ignoredErrors>
    <ignoredError sqref="H20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3" name="Check Box 9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152400</xdr:rowOff>
                  </from>
                  <to>
                    <xdr:col>5</xdr:col>
                    <xdr:colOff>419100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5</xdr:col>
                    <xdr:colOff>152400</xdr:colOff>
                    <xdr:row>13</xdr:row>
                    <xdr:rowOff>152400</xdr:rowOff>
                  </from>
                  <to>
                    <xdr:col>5</xdr:col>
                    <xdr:colOff>419100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5</xdr:col>
                    <xdr:colOff>152400</xdr:colOff>
                    <xdr:row>14</xdr:row>
                    <xdr:rowOff>152400</xdr:rowOff>
                  </from>
                  <to>
                    <xdr:col>5</xdr:col>
                    <xdr:colOff>419100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5</xdr:col>
                    <xdr:colOff>152400</xdr:colOff>
                    <xdr:row>15</xdr:row>
                    <xdr:rowOff>152400</xdr:rowOff>
                  </from>
                  <to>
                    <xdr:col>5</xdr:col>
                    <xdr:colOff>419100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5</xdr:col>
                    <xdr:colOff>152400</xdr:colOff>
                    <xdr:row>16</xdr:row>
                    <xdr:rowOff>142875</xdr:rowOff>
                  </from>
                  <to>
                    <xdr:col>5</xdr:col>
                    <xdr:colOff>419100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5</xdr:col>
                    <xdr:colOff>428625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504825</xdr:rowOff>
                  </from>
                  <to>
                    <xdr:col>5</xdr:col>
                    <xdr:colOff>419100</xdr:colOff>
                    <xdr:row>13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C55D7B260F74B932C8E0ACC0EB65A" ma:contentTypeVersion="9" ma:contentTypeDescription="Create a new document." ma:contentTypeScope="" ma:versionID="1f134d3a8259897de1eca155d35a7b77">
  <xsd:schema xmlns:xsd="http://www.w3.org/2001/XMLSchema" xmlns:xs="http://www.w3.org/2001/XMLSchema" xmlns:p="http://schemas.microsoft.com/office/2006/metadata/properties" xmlns:ns2="aebedd87-c656-4164-aaa5-0a72a5f2c837" targetNamespace="http://schemas.microsoft.com/office/2006/metadata/properties" ma:root="true" ma:fieldsID="871371a1bc115088a79c5dd758c25bb1" ns2:_="">
    <xsd:import namespace="aebedd87-c656-4164-aaa5-0a72a5f2c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edd87-c656-4164-aaa5-0a72a5f2c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526771-A932-48AE-B918-682B69B70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bedd87-c656-4164-aaa5-0a72a5f2c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E693DC-DDE8-4396-A48E-1C088B7813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58EC60-72A9-421E-A465-CF50593CD2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</vt:lpstr>
      <vt:lpstr>RUBIQ SE Pricing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Soll</dc:creator>
  <cp:lastModifiedBy>Warren Soll</cp:lastModifiedBy>
  <dcterms:created xsi:type="dcterms:W3CDTF">2020-01-29T08:55:19Z</dcterms:created>
  <dcterms:modified xsi:type="dcterms:W3CDTF">2020-02-17T07:20:43Z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0x010100F44C55D7B260F74B932C8E0ACC0EB65A</vt:lpwstr>
  </property>
</Properties>
</file>